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1415" windowHeight="7935"/>
  </bookViews>
  <sheets>
    <sheet name="Аркуш1" sheetId="1" r:id="rId1"/>
    <sheet name="Аркуш2" sheetId="2" r:id="rId2"/>
    <sheet name="Аркуш3" sheetId="3" r:id="rId3"/>
  </sheets>
  <calcPr calcId="124519"/>
</workbook>
</file>

<file path=xl/calcChain.xml><?xml version="1.0" encoding="utf-8"?>
<calcChain xmlns="http://schemas.openxmlformats.org/spreadsheetml/2006/main">
  <c r="L15" i="1"/>
  <c r="L14"/>
  <c r="L13"/>
  <c r="L16" s="1"/>
  <c r="N15"/>
  <c r="O15" s="1"/>
  <c r="N14"/>
  <c r="O14" s="1"/>
  <c r="N13"/>
  <c r="O13" s="1"/>
  <c r="H15"/>
  <c r="H14"/>
  <c r="H13"/>
  <c r="H12"/>
  <c r="F15"/>
  <c r="I15" s="1"/>
  <c r="P15" s="1"/>
  <c r="F14"/>
  <c r="I14" s="1"/>
  <c r="F13"/>
  <c r="F12"/>
  <c r="F16" l="1"/>
  <c r="I12"/>
  <c r="P14"/>
  <c r="O16"/>
  <c r="H16"/>
  <c r="N16"/>
  <c r="I13"/>
  <c r="P13" s="1"/>
  <c r="P12"/>
  <c r="I16" l="1"/>
  <c r="P16" s="1"/>
</calcChain>
</file>

<file path=xl/sharedStrings.xml><?xml version="1.0" encoding="utf-8"?>
<sst xmlns="http://schemas.openxmlformats.org/spreadsheetml/2006/main" count="26" uniqueCount="24">
  <si>
    <t>Покупна вода</t>
  </si>
  <si>
    <t>електроенергія</t>
  </si>
  <si>
    <t>Заробітна плата</t>
  </si>
  <si>
    <t>Єдиний соціальний внесок</t>
  </si>
  <si>
    <t>Елементи витрат</t>
  </si>
  <si>
    <t>Разом</t>
  </si>
  <si>
    <t xml:space="preserve">Разом </t>
  </si>
  <si>
    <t>№ з/п</t>
  </si>
  <si>
    <t>Фактична реалізація послуг  за період,  м³</t>
  </si>
  <si>
    <t>Перед-бачено діючим тарифом, грн/м³</t>
  </si>
  <si>
    <t>Відшкодо-вано діючим тарифом, грн</t>
  </si>
  <si>
    <t>Перед-бачено планова-ним тарифом, грн/м³</t>
  </si>
  <si>
    <t>Відшкоду-вання планова-ним тарифом, грн</t>
  </si>
  <si>
    <t>Фактична реалізація послуг за період, м³</t>
  </si>
  <si>
    <t>Відшкодовано діючим тарифом, грн</t>
  </si>
  <si>
    <t>Централізоване водопостачання</t>
  </si>
  <si>
    <t>Централізоване водовідведення</t>
  </si>
  <si>
    <t xml:space="preserve">Різниця, грн </t>
  </si>
  <si>
    <t xml:space="preserve">Різниця,   грн </t>
  </si>
  <si>
    <r>
      <t>Перед-бачено планова-ним тарифом, грн/м</t>
    </r>
    <r>
      <rPr>
        <sz val="10"/>
        <color theme="1"/>
        <rFont val="Calibri"/>
        <family val="2"/>
        <charset val="204"/>
      </rPr>
      <t>³</t>
    </r>
  </si>
  <si>
    <t>А</t>
  </si>
  <si>
    <t>Б</t>
  </si>
  <si>
    <t>Додаток до Програми</t>
  </si>
  <si>
    <t>Розрахунок обсягу відшкодування втрат, які виникли протягом періоду розгляду розрахунків тарифів на централізоване водопостачання та централізоване водовідведення, їх встановлення та оприлюднення виконавчим комітетом з 28.01.2021 по 23.04.2021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</si>
</sst>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P21"/>
  <sheetViews>
    <sheetView tabSelected="1" workbookViewId="0">
      <selection activeCell="F16" sqref="F16"/>
    </sheetView>
  </sheetViews>
  <sheetFormatPr defaultRowHeight="15"/>
  <cols>
    <col min="1" max="1" width="5" customWidth="1"/>
    <col min="3" max="3" width="9.5703125" customWidth="1"/>
    <col min="4" max="4" width="10" customWidth="1"/>
    <col min="5" max="5" width="9" customWidth="1"/>
    <col min="6" max="6" width="9.7109375" customWidth="1"/>
  </cols>
  <sheetData>
    <row r="3" spans="1:16">
      <c r="M3" s="40" t="s">
        <v>22</v>
      </c>
      <c r="N3" s="40"/>
      <c r="O3" s="40"/>
      <c r="P3" s="40"/>
    </row>
    <row r="4" spans="1:16">
      <c r="M4" s="1"/>
      <c r="N4" s="1"/>
      <c r="O4" s="1"/>
      <c r="P4" s="1"/>
    </row>
    <row r="5" spans="1:16" ht="15" customHeight="1">
      <c r="C5" s="43" t="s">
        <v>23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6" ht="35.25" customHeight="1"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ht="20.25" customHeight="1">
      <c r="C7" s="41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6" ht="15.75">
      <c r="A8" s="35" t="s">
        <v>7</v>
      </c>
      <c r="B8" s="18" t="s">
        <v>4</v>
      </c>
      <c r="C8" s="19"/>
      <c r="D8" s="6" t="s">
        <v>15</v>
      </c>
      <c r="E8" s="6"/>
      <c r="F8" s="6"/>
      <c r="G8" s="6"/>
      <c r="H8" s="6"/>
      <c r="I8" s="6"/>
      <c r="J8" s="6" t="s">
        <v>16</v>
      </c>
      <c r="K8" s="6"/>
      <c r="L8" s="6"/>
      <c r="M8" s="6"/>
      <c r="N8" s="6"/>
      <c r="O8" s="6"/>
      <c r="P8" s="16" t="s">
        <v>6</v>
      </c>
    </row>
    <row r="9" spans="1:16" ht="81.75" customHeight="1">
      <c r="A9" s="36"/>
      <c r="B9" s="20"/>
      <c r="C9" s="21"/>
      <c r="D9" s="27" t="s">
        <v>9</v>
      </c>
      <c r="E9" s="26" t="s">
        <v>8</v>
      </c>
      <c r="F9" s="25" t="s">
        <v>10</v>
      </c>
      <c r="G9" s="25" t="s">
        <v>11</v>
      </c>
      <c r="H9" s="25" t="s">
        <v>12</v>
      </c>
      <c r="I9" s="25" t="s">
        <v>17</v>
      </c>
      <c r="J9" s="27" t="s">
        <v>9</v>
      </c>
      <c r="K9" s="26" t="s">
        <v>13</v>
      </c>
      <c r="L9" s="25" t="s">
        <v>14</v>
      </c>
      <c r="M9" s="25" t="s">
        <v>19</v>
      </c>
      <c r="N9" s="25" t="s">
        <v>12</v>
      </c>
      <c r="O9" s="25" t="s">
        <v>18</v>
      </c>
      <c r="P9" s="17"/>
    </row>
    <row r="10" spans="1:16" ht="15.75" hidden="1" customHeight="1">
      <c r="A10" s="3"/>
      <c r="B10" s="23"/>
      <c r="C10" s="24"/>
      <c r="D10" s="28"/>
      <c r="E10" s="29"/>
      <c r="F10" s="30"/>
      <c r="G10" s="30"/>
      <c r="H10" s="30"/>
      <c r="I10" s="30"/>
      <c r="J10" s="28"/>
      <c r="K10" s="30"/>
      <c r="L10" s="30"/>
      <c r="M10" s="30"/>
      <c r="N10" s="30"/>
      <c r="O10" s="30"/>
      <c r="P10" s="5"/>
    </row>
    <row r="11" spans="1:16" s="39" customFormat="1" ht="15.75" customHeight="1">
      <c r="A11" s="37" t="s">
        <v>20</v>
      </c>
      <c r="B11" s="14" t="s">
        <v>21</v>
      </c>
      <c r="C11" s="15"/>
      <c r="D11" s="22">
        <v>1</v>
      </c>
      <c r="E11" s="22">
        <v>2</v>
      </c>
      <c r="F11" s="38">
        <v>3</v>
      </c>
      <c r="G11" s="38">
        <v>4</v>
      </c>
      <c r="H11" s="38">
        <v>5</v>
      </c>
      <c r="I11" s="38">
        <v>6</v>
      </c>
      <c r="J11" s="22">
        <v>7</v>
      </c>
      <c r="K11" s="38">
        <v>8</v>
      </c>
      <c r="L11" s="38">
        <v>9</v>
      </c>
      <c r="M11" s="38">
        <v>10</v>
      </c>
      <c r="N11" s="38">
        <v>11</v>
      </c>
      <c r="O11" s="38">
        <v>12</v>
      </c>
      <c r="P11" s="34">
        <v>13</v>
      </c>
    </row>
    <row r="12" spans="1:16" ht="21" customHeight="1">
      <c r="A12" s="37">
        <v>1</v>
      </c>
      <c r="B12" s="6" t="s">
        <v>0</v>
      </c>
      <c r="C12" s="6"/>
      <c r="D12" s="31">
        <v>7.55</v>
      </c>
      <c r="E12" s="7">
        <v>114294</v>
      </c>
      <c r="F12" s="32">
        <f>D12*E12</f>
        <v>862919.7</v>
      </c>
      <c r="G12" s="34">
        <v>8.7200000000000006</v>
      </c>
      <c r="H12" s="34">
        <f>G12*E12</f>
        <v>996643.68</v>
      </c>
      <c r="I12" s="32">
        <f>H12-F12</f>
        <v>133723.9800000001</v>
      </c>
      <c r="J12" s="31">
        <v>0</v>
      </c>
      <c r="K12" s="8">
        <v>63181</v>
      </c>
      <c r="L12" s="34">
        <v>0</v>
      </c>
      <c r="M12" s="31">
        <v>0</v>
      </c>
      <c r="N12" s="34">
        <v>0</v>
      </c>
      <c r="O12" s="32">
        <v>0</v>
      </c>
      <c r="P12" s="32">
        <f>I12+O12</f>
        <v>133723.9800000001</v>
      </c>
    </row>
    <row r="13" spans="1:16" ht="21.75" customHeight="1">
      <c r="A13" s="37">
        <v>2</v>
      </c>
      <c r="B13" s="6" t="s">
        <v>1</v>
      </c>
      <c r="C13" s="6"/>
      <c r="D13" s="31">
        <v>0.36</v>
      </c>
      <c r="E13" s="9"/>
      <c r="F13" s="32">
        <f>D13*E12</f>
        <v>41145.839999999997</v>
      </c>
      <c r="G13" s="34">
        <v>0.39</v>
      </c>
      <c r="H13" s="34">
        <f>G13*E12</f>
        <v>44574.66</v>
      </c>
      <c r="I13" s="32">
        <f>H13-F13</f>
        <v>3428.820000000007</v>
      </c>
      <c r="J13" s="31">
        <v>2.5</v>
      </c>
      <c r="K13" s="10"/>
      <c r="L13" s="34">
        <f>J13*K12</f>
        <v>157952.5</v>
      </c>
      <c r="M13" s="34">
        <v>2.65</v>
      </c>
      <c r="N13" s="34">
        <f>K12*M13</f>
        <v>167429.65</v>
      </c>
      <c r="O13" s="32">
        <f>N13-L13</f>
        <v>9477.1499999999942</v>
      </c>
      <c r="P13" s="32">
        <f>I13+O13</f>
        <v>12905.970000000001</v>
      </c>
    </row>
    <row r="14" spans="1:16" ht="21" customHeight="1">
      <c r="A14" s="37">
        <v>3</v>
      </c>
      <c r="B14" s="6" t="s">
        <v>2</v>
      </c>
      <c r="C14" s="6"/>
      <c r="D14" s="31">
        <v>6.42</v>
      </c>
      <c r="E14" s="9"/>
      <c r="F14" s="32">
        <f>D14*E12</f>
        <v>733767.48</v>
      </c>
      <c r="G14" s="34">
        <v>6.91</v>
      </c>
      <c r="H14" s="34">
        <f>G14*E12</f>
        <v>789771.54</v>
      </c>
      <c r="I14" s="32">
        <f>H14-F14</f>
        <v>56004.060000000056</v>
      </c>
      <c r="J14" s="31">
        <v>10.48</v>
      </c>
      <c r="K14" s="10"/>
      <c r="L14" s="34">
        <f>J14*K12</f>
        <v>662136.88</v>
      </c>
      <c r="M14" s="34">
        <v>11.25</v>
      </c>
      <c r="N14" s="34">
        <f>K12*M14</f>
        <v>710786.25</v>
      </c>
      <c r="O14" s="32">
        <f>N14-L14</f>
        <v>48649.369999999995</v>
      </c>
      <c r="P14" s="32">
        <f>I14+O14</f>
        <v>104653.43000000005</v>
      </c>
    </row>
    <row r="15" spans="1:16" ht="30" customHeight="1">
      <c r="A15" s="37">
        <v>4</v>
      </c>
      <c r="B15" s="11" t="s">
        <v>3</v>
      </c>
      <c r="C15" s="11"/>
      <c r="D15" s="31">
        <v>1.22</v>
      </c>
      <c r="E15" s="12"/>
      <c r="F15" s="32">
        <f>D15*E12</f>
        <v>139438.68</v>
      </c>
      <c r="G15" s="34">
        <v>1.51</v>
      </c>
      <c r="H15" s="34">
        <f>G15*E12</f>
        <v>172583.94</v>
      </c>
      <c r="I15" s="32">
        <f>H15-F15</f>
        <v>33145.260000000009</v>
      </c>
      <c r="J15" s="31">
        <v>2.14</v>
      </c>
      <c r="K15" s="13"/>
      <c r="L15" s="34">
        <f>J15*K12</f>
        <v>135207.34</v>
      </c>
      <c r="M15" s="34">
        <v>2.4700000000000002</v>
      </c>
      <c r="N15" s="34">
        <f>K12*M15</f>
        <v>156057.07</v>
      </c>
      <c r="O15" s="32">
        <f>N15-L15</f>
        <v>20849.73000000001</v>
      </c>
      <c r="P15" s="32">
        <f>I15+O15</f>
        <v>53994.99000000002</v>
      </c>
    </row>
    <row r="16" spans="1:16" ht="15.75">
      <c r="A16" s="37">
        <v>5</v>
      </c>
      <c r="B16" s="14" t="s">
        <v>5</v>
      </c>
      <c r="C16" s="15"/>
      <c r="D16" s="5"/>
      <c r="E16" s="5"/>
      <c r="F16" s="33">
        <f>SUM(F12:F15)</f>
        <v>1777271.7</v>
      </c>
      <c r="G16" s="34"/>
      <c r="H16" s="4">
        <f>SUM(H12:H15)</f>
        <v>2003573.82</v>
      </c>
      <c r="I16" s="33">
        <f>SUM(I12:I15)</f>
        <v>226302.12000000017</v>
      </c>
      <c r="J16" s="34"/>
      <c r="K16" s="5"/>
      <c r="L16" s="4">
        <f>SUM(L12:L15)</f>
        <v>955296.72</v>
      </c>
      <c r="M16" s="4"/>
      <c r="N16" s="4">
        <f>SUM(N12:N15)</f>
        <v>1034272.97</v>
      </c>
      <c r="O16" s="33">
        <f>SUM(O13:O15)</f>
        <v>78976.25</v>
      </c>
      <c r="P16" s="33">
        <f>I16+O16</f>
        <v>305278.37000000017</v>
      </c>
    </row>
    <row r="17" spans="2: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2:1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2:1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</sheetData>
  <mergeCells count="17">
    <mergeCell ref="A8:A9"/>
    <mergeCell ref="B11:C11"/>
    <mergeCell ref="M3:P3"/>
    <mergeCell ref="C5:N6"/>
    <mergeCell ref="E12:E15"/>
    <mergeCell ref="J9:J10"/>
    <mergeCell ref="K12:K15"/>
    <mergeCell ref="B16:C16"/>
    <mergeCell ref="P8:P9"/>
    <mergeCell ref="B8:C10"/>
    <mergeCell ref="B12:C12"/>
    <mergeCell ref="B13:C13"/>
    <mergeCell ref="B14:C14"/>
    <mergeCell ref="B15:C15"/>
    <mergeCell ref="D8:I8"/>
    <mergeCell ref="J8:O8"/>
    <mergeCell ref="D9:D10"/>
  </mergeCells>
  <pageMargins left="0" right="0" top="0.3543307086614173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cp:lastPrinted>2021-05-14T08:09:27Z</cp:lastPrinted>
  <dcterms:created xsi:type="dcterms:W3CDTF">2021-05-14T06:09:29Z</dcterms:created>
  <dcterms:modified xsi:type="dcterms:W3CDTF">2021-05-14T08:18:28Z</dcterms:modified>
</cp:coreProperties>
</file>